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8" windowWidth="8976" windowHeight="4272"/>
  </bookViews>
  <sheets>
    <sheet name="A" sheetId="1" r:id="rId1"/>
  </sheets>
  <definedNames>
    <definedName name="_xlnm.Print_Area" localSheetId="0">A!$A$1:$K$18</definedName>
  </definedNames>
  <calcPr calcId="145621"/>
</workbook>
</file>

<file path=xl/calcChain.xml><?xml version="1.0" encoding="utf-8"?>
<calcChain xmlns="http://schemas.openxmlformats.org/spreadsheetml/2006/main">
  <c r="J8" i="1" l="1"/>
  <c r="J7" i="1"/>
  <c r="D7" i="1"/>
  <c r="D5" i="1"/>
  <c r="G5" i="1"/>
  <c r="G6" i="1"/>
  <c r="B7" i="1"/>
  <c r="B8" i="1"/>
  <c r="D8" i="1"/>
  <c r="B10" i="1"/>
  <c r="B11" i="1" s="1"/>
  <c r="D11" i="1" s="1"/>
  <c r="B12" i="1"/>
  <c r="D12" i="1" s="1"/>
  <c r="B15" i="1" l="1"/>
  <c r="D15" i="1" s="1"/>
  <c r="G12" i="1"/>
  <c r="B14" i="1"/>
  <c r="D14" i="1" s="1"/>
  <c r="G11" i="1"/>
</calcChain>
</file>

<file path=xl/sharedStrings.xml><?xml version="1.0" encoding="utf-8"?>
<sst xmlns="http://schemas.openxmlformats.org/spreadsheetml/2006/main" count="45" uniqueCount="34">
  <si>
    <t>Results</t>
  </si>
  <si>
    <t>Units</t>
  </si>
  <si>
    <t>Pipe Dia</t>
  </si>
  <si>
    <t>in</t>
  </si>
  <si>
    <t>feet</t>
  </si>
  <si>
    <t>m</t>
  </si>
  <si>
    <t>Length</t>
  </si>
  <si>
    <t>Flow Min</t>
  </si>
  <si>
    <t>usgpm</t>
  </si>
  <si>
    <t>ft3/day</t>
  </si>
  <si>
    <t>m3/day</t>
  </si>
  <si>
    <t>Flow max</t>
  </si>
  <si>
    <t>Area</t>
  </si>
  <si>
    <t>ft2</t>
  </si>
  <si>
    <t>Velocity Min</t>
  </si>
  <si>
    <t>ft/day</t>
  </si>
  <si>
    <t>ft/min</t>
  </si>
  <si>
    <t>Velocity Max</t>
  </si>
  <si>
    <t>Max. Residence</t>
  </si>
  <si>
    <t>min</t>
  </si>
  <si>
    <t>hours</t>
  </si>
  <si>
    <t>Min. Residence</t>
  </si>
  <si>
    <t>ft/s</t>
  </si>
  <si>
    <t>L/min</t>
  </si>
  <si>
    <t>July 1999</t>
  </si>
  <si>
    <t>© 1999 - 2017, John Hibberd &amp; HEI Group. All rights reserved.</t>
  </si>
  <si>
    <t>Results 1</t>
  </si>
  <si>
    <t>Units 1</t>
  </si>
  <si>
    <t>Results 2</t>
  </si>
  <si>
    <t>Units 2</t>
  </si>
  <si>
    <t>Results 3</t>
  </si>
  <si>
    <t>Units 3</t>
  </si>
  <si>
    <t>Version 2.1</t>
  </si>
  <si>
    <t>Pipe Residence Time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</si>
</sst>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</cellStyleXfs>
  <cellXfs count="16">
    <xf numFmtId="0" fontId="0" fillId="0" borderId="0" xfId="0" applyAlignment="1"/>
    <xf numFmtId="2" fontId="0" fillId="0" borderId="0" xfId="0" applyNumberFormat="1" applyAlignment="1"/>
    <xf numFmtId="0" fontId="0" fillId="0" borderId="2" xfId="0" applyFill="1" applyBorder="1" applyAlignment="1"/>
    <xf numFmtId="2" fontId="0" fillId="0" borderId="2" xfId="0" applyNumberFormat="1" applyFill="1" applyBorder="1" applyAlignment="1"/>
    <xf numFmtId="0" fontId="3" fillId="0" borderId="2" xfId="0" applyFont="1" applyFill="1" applyBorder="1" applyAlignment="1"/>
    <xf numFmtId="2" fontId="3" fillId="0" borderId="0" xfId="0" applyNumberFormat="1" applyFont="1" applyBorder="1" applyAlignment="1"/>
    <xf numFmtId="2" fontId="0" fillId="2" borderId="2" xfId="0" applyNumberFormat="1" applyFill="1" applyBorder="1" applyAlignment="1" applyProtection="1">
      <protection locked="0"/>
    </xf>
    <xf numFmtId="0" fontId="7" fillId="0" borderId="0" xfId="0" applyFont="1" applyBorder="1" applyAlignment="1"/>
    <xf numFmtId="0" fontId="4" fillId="0" borderId="0" xfId="0" quotePrefix="1" applyFont="1" applyBorder="1" applyAlignment="1">
      <alignment horizontal="center"/>
    </xf>
    <xf numFmtId="0" fontId="3" fillId="4" borderId="2" xfId="0" applyFont="1" applyFill="1" applyBorder="1" applyAlignment="1"/>
    <xf numFmtId="2" fontId="3" fillId="3" borderId="2" xfId="0" applyNumberFormat="1" applyFont="1" applyFill="1" applyBorder="1" applyAlignment="1"/>
    <xf numFmtId="0" fontId="7" fillId="4" borderId="2" xfId="0" applyFont="1" applyFill="1" applyBorder="1" applyAlignment="1"/>
    <xf numFmtId="2" fontId="0" fillId="0" borderId="0" xfId="0" applyNumberFormat="1" applyFill="1" applyBorder="1" applyAlignment="1"/>
    <xf numFmtId="0" fontId="7" fillId="5" borderId="0" xfId="0" applyFont="1" applyFill="1" applyBorder="1" applyAlignment="1"/>
    <xf numFmtId="2" fontId="0" fillId="5" borderId="2" xfId="0" applyNumberFormat="1" applyFill="1" applyBorder="1" applyAlignment="1"/>
    <xf numFmtId="0" fontId="8" fillId="0" borderId="0" xfId="0" applyFont="1" applyBorder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/>
  </sheetViews>
  <sheetFormatPr defaultRowHeight="13.2" x14ac:dyDescent="0.25"/>
  <cols>
    <col min="1" max="1" width="15.5546875" customWidth="1"/>
    <col min="2" max="2" width="10.109375" customWidth="1"/>
    <col min="4" max="4" width="11.109375" customWidth="1"/>
    <col min="6" max="6" width="0.88671875" customWidth="1"/>
    <col min="7" max="7" width="12.109375" customWidth="1"/>
    <col min="9" max="9" width="0.88671875" customWidth="1"/>
  </cols>
  <sheetData>
    <row r="1" spans="1:11" ht="22.8" x14ac:dyDescent="0.4">
      <c r="A1" s="15" t="s">
        <v>33</v>
      </c>
    </row>
    <row r="2" spans="1:11" x14ac:dyDescent="0.25">
      <c r="A2" s="7" t="s">
        <v>32</v>
      </c>
      <c r="B2" s="8" t="s">
        <v>24</v>
      </c>
    </row>
    <row r="4" spans="1:11" x14ac:dyDescent="0.25">
      <c r="A4" s="4"/>
      <c r="B4" s="9" t="s">
        <v>0</v>
      </c>
      <c r="C4" s="9" t="s">
        <v>1</v>
      </c>
      <c r="D4" s="11" t="s">
        <v>26</v>
      </c>
      <c r="E4" s="11" t="s">
        <v>27</v>
      </c>
      <c r="F4" s="13"/>
      <c r="G4" s="11" t="s">
        <v>28</v>
      </c>
      <c r="H4" s="11" t="s">
        <v>29</v>
      </c>
      <c r="I4" s="13"/>
      <c r="J4" s="11" t="s">
        <v>30</v>
      </c>
      <c r="K4" s="11" t="s">
        <v>31</v>
      </c>
    </row>
    <row r="5" spans="1:11" x14ac:dyDescent="0.25">
      <c r="A5" s="10" t="s">
        <v>2</v>
      </c>
      <c r="B5" s="6">
        <v>1.5</v>
      </c>
      <c r="C5" s="3" t="s">
        <v>3</v>
      </c>
      <c r="D5" s="3">
        <f>B5/12</f>
        <v>0.125</v>
      </c>
      <c r="E5" s="3" t="s">
        <v>4</v>
      </c>
      <c r="F5" s="14"/>
      <c r="G5" s="3">
        <f>D5/3.28</f>
        <v>3.8109756097560975E-2</v>
      </c>
      <c r="H5" s="3" t="s">
        <v>5</v>
      </c>
      <c r="I5" s="14"/>
    </row>
    <row r="6" spans="1:11" x14ac:dyDescent="0.25">
      <c r="A6" s="10" t="s">
        <v>6</v>
      </c>
      <c r="B6" s="2"/>
      <c r="C6" s="2"/>
      <c r="D6" s="6">
        <v>10</v>
      </c>
      <c r="E6" s="3" t="s">
        <v>4</v>
      </c>
      <c r="F6" s="14"/>
      <c r="G6" s="3">
        <f>D6/3.28</f>
        <v>3.0487804878048781</v>
      </c>
      <c r="H6" s="3" t="s">
        <v>5</v>
      </c>
      <c r="I6" s="14"/>
    </row>
    <row r="7" spans="1:11" x14ac:dyDescent="0.25">
      <c r="A7" s="10" t="s">
        <v>7</v>
      </c>
      <c r="B7" s="3">
        <f>264*G7/(24*60)</f>
        <v>5.5</v>
      </c>
      <c r="C7" s="3" t="s">
        <v>8</v>
      </c>
      <c r="D7" s="3">
        <f>35.3*G7</f>
        <v>1059</v>
      </c>
      <c r="E7" s="3" t="s">
        <v>9</v>
      </c>
      <c r="F7" s="14"/>
      <c r="G7" s="6">
        <v>30</v>
      </c>
      <c r="H7" s="3" t="s">
        <v>10</v>
      </c>
      <c r="I7" s="14"/>
      <c r="J7" s="3">
        <f>+G7*1000/(24*60)</f>
        <v>20.833333333333332</v>
      </c>
      <c r="K7" s="3" t="s">
        <v>23</v>
      </c>
    </row>
    <row r="8" spans="1:11" x14ac:dyDescent="0.25">
      <c r="A8" s="10" t="s">
        <v>11</v>
      </c>
      <c r="B8" s="3">
        <f>264*G8/(24*60)</f>
        <v>59.999499999999998</v>
      </c>
      <c r="C8" s="3" t="s">
        <v>8</v>
      </c>
      <c r="D8" s="3">
        <f>35.3*G8</f>
        <v>11552.630999999998</v>
      </c>
      <c r="E8" s="3" t="s">
        <v>9</v>
      </c>
      <c r="F8" s="14"/>
      <c r="G8" s="6">
        <v>327.27</v>
      </c>
      <c r="H8" s="3" t="s">
        <v>10</v>
      </c>
      <c r="I8" s="14"/>
      <c r="J8" s="3">
        <f>+G8*1000/(24*60)</f>
        <v>227.27083333333334</v>
      </c>
      <c r="K8" s="3" t="s">
        <v>23</v>
      </c>
    </row>
    <row r="9" spans="1:11" x14ac:dyDescent="0.25">
      <c r="A9" s="5"/>
      <c r="B9" s="1"/>
      <c r="C9" s="1"/>
      <c r="D9" s="1"/>
      <c r="E9" s="1"/>
      <c r="F9" s="1"/>
      <c r="I9" s="1"/>
    </row>
    <row r="10" spans="1:11" x14ac:dyDescent="0.25">
      <c r="A10" s="10" t="s">
        <v>12</v>
      </c>
      <c r="B10" s="3">
        <f>3.14*(D5/2)^2</f>
        <v>1.2265625E-2</v>
      </c>
      <c r="C10" s="3" t="s">
        <v>13</v>
      </c>
      <c r="D10" s="3"/>
      <c r="E10" s="3"/>
      <c r="F10" s="14"/>
      <c r="G10" s="3"/>
      <c r="H10" s="3"/>
      <c r="I10" s="14"/>
    </row>
    <row r="11" spans="1:11" x14ac:dyDescent="0.25">
      <c r="A11" s="10" t="s">
        <v>14</v>
      </c>
      <c r="B11" s="3">
        <f>D7/$B$10</f>
        <v>86338.853503184713</v>
      </c>
      <c r="C11" s="3" t="s">
        <v>15</v>
      </c>
      <c r="D11" s="3">
        <f>B11/(24*60)</f>
        <v>59.957537154989382</v>
      </c>
      <c r="E11" s="3" t="s">
        <v>16</v>
      </c>
      <c r="F11" s="14"/>
      <c r="G11" s="3">
        <f>+D11/60</f>
        <v>0.99929228591648966</v>
      </c>
      <c r="H11" s="3" t="s">
        <v>22</v>
      </c>
      <c r="I11" s="14"/>
    </row>
    <row r="12" spans="1:11" x14ac:dyDescent="0.25">
      <c r="A12" s="10" t="s">
        <v>17</v>
      </c>
      <c r="B12" s="3">
        <f>D8/$B$10</f>
        <v>941870.55286624178</v>
      </c>
      <c r="C12" s="3" t="s">
        <v>15</v>
      </c>
      <c r="D12" s="3">
        <f>B12/(24*60)</f>
        <v>654.07677282377904</v>
      </c>
      <c r="E12" s="3" t="s">
        <v>16</v>
      </c>
      <c r="F12" s="14"/>
      <c r="G12" s="3">
        <f>+D12/60</f>
        <v>10.901279547062984</v>
      </c>
      <c r="H12" s="3" t="s">
        <v>22</v>
      </c>
      <c r="I12" s="14"/>
    </row>
    <row r="13" spans="1:11" x14ac:dyDescent="0.25">
      <c r="A13" s="5"/>
      <c r="B13" s="1"/>
      <c r="C13" s="1"/>
      <c r="D13" s="1"/>
      <c r="E13" s="1"/>
      <c r="F13" s="1"/>
    </row>
    <row r="14" spans="1:11" x14ac:dyDescent="0.25">
      <c r="A14" s="10" t="s">
        <v>18</v>
      </c>
      <c r="B14" s="3">
        <f>$D$6/D11</f>
        <v>0.16678470254957509</v>
      </c>
      <c r="C14" s="3" t="s">
        <v>19</v>
      </c>
      <c r="D14" s="3">
        <f>B14/60</f>
        <v>2.7797450424929182E-3</v>
      </c>
      <c r="E14" s="3" t="s">
        <v>20</v>
      </c>
      <c r="F14" s="12"/>
    </row>
    <row r="15" spans="1:11" x14ac:dyDescent="0.25">
      <c r="A15" s="10" t="s">
        <v>21</v>
      </c>
      <c r="B15" s="3">
        <f>$D$6/D12</f>
        <v>1.5288725139753883E-2</v>
      </c>
      <c r="C15" s="3" t="s">
        <v>19</v>
      </c>
      <c r="D15" s="3">
        <f>B15/60</f>
        <v>2.548120856625647E-4</v>
      </c>
      <c r="E15" s="3" t="s">
        <v>20</v>
      </c>
      <c r="F15" s="12"/>
    </row>
    <row r="17" spans="1:1" x14ac:dyDescent="0.25">
      <c r="A17" s="7" t="s">
        <v>25</v>
      </c>
    </row>
  </sheetData>
  <sheetProtection password="B072" sheet="1" objects="1" scenarios="1"/>
  <phoneticPr fontId="5" type="noConversion"/>
  <pageMargins left="0.75" right="0.75" top="1" bottom="1" header="0.5" footer="0.5"/>
  <pageSetup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 Residence Time Calc v2.1</dc:title>
  <dc:creator>HEI Group</dc:creator>
  <cp:lastModifiedBy>Admin</cp:lastModifiedBy>
  <cp:lastPrinted>2006-05-01T19:25:01Z</cp:lastPrinted>
  <dcterms:created xsi:type="dcterms:W3CDTF">2006-05-01T19:22:12Z</dcterms:created>
  <dcterms:modified xsi:type="dcterms:W3CDTF">2017-10-30T18:04:59Z</dcterms:modified>
</cp:coreProperties>
</file>